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1835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/>
  <c r="H12"/>
  <c r="E20" l="1"/>
  <c r="F20"/>
  <c r="F12" l="1"/>
  <c r="J19"/>
  <c r="I19"/>
  <c r="H19"/>
  <c r="G19"/>
  <c r="E19"/>
  <c r="J20"/>
  <c r="D18"/>
  <c r="H20"/>
  <c r="G20"/>
  <c r="I20"/>
  <c r="E14"/>
  <c r="J8"/>
  <c r="I8"/>
  <c r="I12" s="1"/>
  <c r="H8"/>
  <c r="G8"/>
  <c r="E8"/>
  <c r="D7"/>
  <c r="G12" l="1"/>
  <c r="G21" s="1"/>
  <c r="E12"/>
  <c r="J12"/>
  <c r="J21" s="1"/>
  <c r="H21"/>
  <c r="I21"/>
  <c r="E21"/>
</calcChain>
</file>

<file path=xl/sharedStrings.xml><?xml version="1.0" encoding="utf-8"?>
<sst xmlns="http://schemas.openxmlformats.org/spreadsheetml/2006/main" count="54" uniqueCount="47">
  <si>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</si>
  <si>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</si>
  <si>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</si>
  <si>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</si>
  <si>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</si>
  <si>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</si>
  <si>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</si>
  <si>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</si>
  <si>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</si>
  <si>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</si>
  <si>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</si>
  <si>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</si>
  <si>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</si>
  <si>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</si>
  <si>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</si>
  <si>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</si>
  <si>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</si>
  <si>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</si>
  <si>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</si>
  <si>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</si>
  <si>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</si>
  <si>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</si>
  <si>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</si>
  <si>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</si>
  <si>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13.3-150</t>
  </si>
  <si>
    <t>12.16-95</t>
  </si>
  <si>
    <t>Рыба припущенная</t>
  </si>
  <si>
    <t>Пюре картофельное</t>
  </si>
  <si>
    <t>14.2-30</t>
  </si>
  <si>
    <t>14.2-40</t>
  </si>
  <si>
    <t>3.2-60</t>
  </si>
  <si>
    <t>Салат из квашенной капусты</t>
  </si>
  <si>
    <t>5.7-200</t>
  </si>
  <si>
    <t>Компот из свежих плодов (яблок)</t>
  </si>
  <si>
    <t>2.2-60</t>
  </si>
  <si>
    <t>Овощи натуральныеп соленые (огурцы)</t>
  </si>
  <si>
    <t>10.3-200</t>
  </si>
  <si>
    <t>Щи из свежей капусты с картофелем</t>
  </si>
  <si>
    <t>12.14-90, 11.3-30</t>
  </si>
  <si>
    <t>Тефтели с соусом сметанным с томатом</t>
  </si>
  <si>
    <t>13.5-155</t>
  </si>
  <si>
    <t>Рагу из вощей</t>
  </si>
  <si>
    <t>5.2-200</t>
  </si>
  <si>
    <t>Чай с лимоном</t>
  </si>
  <si>
    <t>Хлеб ржаной</t>
  </si>
  <si>
    <t>День 11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</si>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</sst>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3" fillId="0" borderId="1" xfId="1" applyFont="1" applyFill="1" applyBorder="1" applyAlignment="1">
      <alignment vertical="center" wrapText="1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2" fontId="1" fillId="0" borderId="0" xfId="0" applyNumberFormat="1" applyFont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</sheetData>
      <sheetData sheetId="2">
        <row r="11">
          <cell r="E11" t="str">
            <v>Свекольник</v>
          </cell>
        </row>
        <row r="95">
          <cell r="E95">
            <v>200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</sheetData>
      <sheetData sheetId="6">
        <row r="11">
          <cell r="E11" t="str">
            <v>Фрукты свежие (яблоки)</v>
          </cell>
        </row>
      </sheetData>
      <sheetData sheetId="7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>
        <row r="55">
          <cell r="E55" t="str">
            <v>Молоко сгущенное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46</v>
      </c>
      <c r="C1" s="29"/>
      <c r="D1" s="30"/>
      <c r="E1" t="s">
        <v>16</v>
      </c>
      <c r="F1" s="11"/>
      <c r="G1" s="31" t="s">
        <v>45</v>
      </c>
      <c r="H1" s="31"/>
      <c r="I1" s="31"/>
      <c r="J1" s="10">
        <v>45310</v>
      </c>
    </row>
    <row r="2" spans="1:10" ht="7.5" customHeight="1" thickBot="1">
      <c r="G2" s="32"/>
      <c r="H2" s="32"/>
      <c r="I2" s="32"/>
    </row>
    <row r="3" spans="1:10" ht="15.75" thickBot="1">
      <c r="A3" s="7" t="s">
        <v>1</v>
      </c>
      <c r="B3" s="8" t="s">
        <v>2</v>
      </c>
      <c r="C3" s="8" t="s">
        <v>18</v>
      </c>
      <c r="D3" s="8" t="s">
        <v>3</v>
      </c>
      <c r="E3" s="8" t="s">
        <v>19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>
      <c r="A4" s="2" t="s">
        <v>9</v>
      </c>
      <c r="B4" s="6" t="s">
        <v>11</v>
      </c>
      <c r="C4" s="20" t="s">
        <v>30</v>
      </c>
      <c r="D4" s="14" t="s">
        <v>31</v>
      </c>
      <c r="E4" s="18">
        <v>60</v>
      </c>
      <c r="F4" s="18">
        <v>7.4</v>
      </c>
      <c r="G4" s="19">
        <v>39.4</v>
      </c>
      <c r="H4" s="19">
        <v>1</v>
      </c>
      <c r="I4" s="19">
        <v>3</v>
      </c>
      <c r="J4" s="19">
        <v>2.1</v>
      </c>
    </row>
    <row r="5" spans="1:10">
      <c r="B5" s="1" t="s">
        <v>13</v>
      </c>
      <c r="C5" s="20" t="s">
        <v>25</v>
      </c>
      <c r="D5" s="14" t="s">
        <v>26</v>
      </c>
      <c r="E5" s="18">
        <v>95</v>
      </c>
      <c r="F5" s="18">
        <v>81.81</v>
      </c>
      <c r="G5" s="19">
        <v>160.4</v>
      </c>
      <c r="H5" s="19">
        <v>16.899999999999999</v>
      </c>
      <c r="I5" s="19">
        <v>9.3000000000000007</v>
      </c>
      <c r="J5" s="19">
        <v>0.9</v>
      </c>
    </row>
    <row r="6" spans="1:10">
      <c r="A6" s="3"/>
      <c r="B6" s="1" t="s">
        <v>14</v>
      </c>
      <c r="C6" s="20" t="s">
        <v>24</v>
      </c>
      <c r="D6" s="14" t="s">
        <v>27</v>
      </c>
      <c r="E6" s="18">
        <v>150</v>
      </c>
      <c r="F6" s="18">
        <v>11.39</v>
      </c>
      <c r="G6" s="19">
        <v>137.30000000000001</v>
      </c>
      <c r="H6" s="19">
        <v>3.1</v>
      </c>
      <c r="I6" s="19">
        <v>4.8</v>
      </c>
      <c r="J6" s="19">
        <v>20.399999999999999</v>
      </c>
    </row>
    <row r="7" spans="1:10">
      <c r="A7" s="3"/>
      <c r="B7" s="1" t="s">
        <v>17</v>
      </c>
      <c r="C7" s="20" t="s">
        <v>28</v>
      </c>
      <c r="D7" s="14" t="str">
        <f>'[1]ГАСТРОНОМИЯ, ВЫПЕЧКА'!$E$52</f>
        <v>Хлеб пшеничный</v>
      </c>
      <c r="E7" s="18">
        <v>30</v>
      </c>
      <c r="F7" s="18">
        <v>2.0099999999999998</v>
      </c>
      <c r="G7" s="19">
        <v>70.3</v>
      </c>
      <c r="H7" s="19">
        <v>2.2000000000000002</v>
      </c>
      <c r="I7" s="19">
        <v>0.2</v>
      </c>
      <c r="J7" s="19">
        <v>14.7</v>
      </c>
    </row>
    <row r="8" spans="1:10">
      <c r="A8" s="3"/>
      <c r="B8" s="12" t="s">
        <v>15</v>
      </c>
      <c r="C8" s="20" t="s">
        <v>20</v>
      </c>
      <c r="D8" s="14" t="s">
        <v>44</v>
      </c>
      <c r="E8" s="18">
        <f>'[1]ГАСТРОНОМИЯ, ВЫПЕЧКА'!$E$13</f>
        <v>20</v>
      </c>
      <c r="F8" s="18">
        <v>1.77</v>
      </c>
      <c r="G8" s="19">
        <f>'[1]ГАСТРОНОМИЯ, ВЫПЕЧКА'!$G$31</f>
        <v>39.1</v>
      </c>
      <c r="H8" s="19">
        <f>'[1]ГАСТРОНОМИЯ, ВЫПЕЧКА'!$A$31</f>
        <v>1.3</v>
      </c>
      <c r="I8" s="19">
        <f>'[1]ГАСТРОНОМИЯ, ВЫПЕЧКА'!$C$31</f>
        <v>0.2</v>
      </c>
      <c r="J8" s="19">
        <f>'[1]ГАСТРОНОМИЯ, ВЫПЕЧКА'!$E$31</f>
        <v>7.9</v>
      </c>
    </row>
    <row r="9" spans="1:10">
      <c r="A9" s="3"/>
      <c r="B9" s="1" t="s">
        <v>22</v>
      </c>
      <c r="C9" s="20" t="s">
        <v>32</v>
      </c>
      <c r="D9" s="14" t="s">
        <v>33</v>
      </c>
      <c r="E9" s="18">
        <v>200</v>
      </c>
      <c r="F9" s="18">
        <v>4.1500000000000004</v>
      </c>
      <c r="G9" s="19">
        <v>62.7</v>
      </c>
      <c r="H9" s="19">
        <v>0.2</v>
      </c>
      <c r="I9" s="19">
        <v>0.2</v>
      </c>
      <c r="J9" s="19">
        <v>14.9</v>
      </c>
    </row>
    <row r="10" spans="1:10">
      <c r="A10" s="3"/>
      <c r="B10" s="1"/>
      <c r="C10" s="20"/>
      <c r="D10" s="14"/>
      <c r="E10" s="18"/>
      <c r="F10" s="18"/>
      <c r="G10" s="19"/>
      <c r="H10" s="19"/>
      <c r="I10" s="19"/>
      <c r="J10" s="19"/>
    </row>
    <row r="11" spans="1:10" ht="15.75" thickBot="1">
      <c r="A11" s="4"/>
      <c r="B11" s="1"/>
      <c r="C11" s="20"/>
      <c r="D11" s="14"/>
      <c r="E11" s="18"/>
      <c r="F11" s="18"/>
      <c r="G11" s="19"/>
      <c r="H11" s="19"/>
      <c r="I11" s="19"/>
      <c r="J11" s="19"/>
    </row>
    <row r="12" spans="1:10" ht="15.75" thickBot="1">
      <c r="A12" s="4"/>
      <c r="B12" s="5"/>
      <c r="C12" s="13"/>
      <c r="D12" s="16" t="s">
        <v>23</v>
      </c>
      <c r="E12" s="15">
        <f>SUM(E4:E11)</f>
        <v>555</v>
      </c>
      <c r="F12" s="15">
        <f>SUM(F4:F11)</f>
        <v>108.53000000000002</v>
      </c>
      <c r="G12" s="15">
        <f t="shared" ref="G12:J12" si="0">SUM(G4:G11)</f>
        <v>509.20000000000005</v>
      </c>
      <c r="H12" s="15">
        <f>SUM(H4:H11)</f>
        <v>24.7</v>
      </c>
      <c r="I12" s="15">
        <f t="shared" si="0"/>
        <v>17.7</v>
      </c>
      <c r="J12" s="15">
        <f t="shared" si="0"/>
        <v>60.899999999999991</v>
      </c>
    </row>
    <row r="13" spans="1:10">
      <c r="A13" s="3" t="s">
        <v>10</v>
      </c>
      <c r="B13" s="6" t="s">
        <v>11</v>
      </c>
      <c r="C13" s="20" t="s">
        <v>34</v>
      </c>
      <c r="D13" s="14" t="s">
        <v>35</v>
      </c>
      <c r="E13" s="18">
        <v>60</v>
      </c>
      <c r="F13" s="18">
        <v>6.27</v>
      </c>
      <c r="G13" s="19">
        <v>6</v>
      </c>
      <c r="H13" s="19">
        <v>0.5</v>
      </c>
      <c r="I13" s="19">
        <v>0.1</v>
      </c>
      <c r="J13" s="19">
        <v>1</v>
      </c>
    </row>
    <row r="14" spans="1:10">
      <c r="A14" s="3"/>
      <c r="B14" s="1" t="s">
        <v>12</v>
      </c>
      <c r="C14" s="20" t="s">
        <v>36</v>
      </c>
      <c r="D14" s="14" t="s">
        <v>37</v>
      </c>
      <c r="E14" s="18">
        <f>[1]СУПЫ!$E$95</f>
        <v>200</v>
      </c>
      <c r="F14" s="18">
        <v>4.75</v>
      </c>
      <c r="G14" s="19">
        <v>56</v>
      </c>
      <c r="H14" s="19">
        <v>1.4</v>
      </c>
      <c r="I14" s="19">
        <v>2.2000000000000002</v>
      </c>
      <c r="J14" s="19">
        <v>6.3</v>
      </c>
    </row>
    <row r="15" spans="1:10" ht="25.5">
      <c r="A15" s="3"/>
      <c r="B15" s="1" t="s">
        <v>13</v>
      </c>
      <c r="C15" s="18" t="s">
        <v>38</v>
      </c>
      <c r="D15" s="14" t="s">
        <v>39</v>
      </c>
      <c r="E15" s="18">
        <v>120</v>
      </c>
      <c r="F15" s="18">
        <v>27.83</v>
      </c>
      <c r="G15" s="19">
        <v>319.5</v>
      </c>
      <c r="H15" s="19">
        <v>18.3</v>
      </c>
      <c r="I15" s="19">
        <v>19.899999999999999</v>
      </c>
      <c r="J15" s="19">
        <v>15.4</v>
      </c>
    </row>
    <row r="16" spans="1:10">
      <c r="A16" s="3"/>
      <c r="B16" s="1" t="s">
        <v>14</v>
      </c>
      <c r="C16" s="21" t="s">
        <v>40</v>
      </c>
      <c r="D16" s="22" t="s">
        <v>41</v>
      </c>
      <c r="E16" s="23">
        <v>155</v>
      </c>
      <c r="F16" s="24">
        <v>18.079999999999998</v>
      </c>
      <c r="G16" s="25">
        <v>209.6</v>
      </c>
      <c r="H16" s="25">
        <v>2.6</v>
      </c>
      <c r="I16" s="25">
        <v>16.2</v>
      </c>
      <c r="J16" s="25">
        <v>12.7</v>
      </c>
    </row>
    <row r="17" spans="1:10">
      <c r="A17" s="3"/>
      <c r="B17" s="1" t="s">
        <v>22</v>
      </c>
      <c r="C17" s="26" t="s">
        <v>42</v>
      </c>
      <c r="D17" s="26" t="s">
        <v>43</v>
      </c>
      <c r="E17" s="27">
        <v>200</v>
      </c>
      <c r="F17" s="27">
        <v>2.7</v>
      </c>
      <c r="G17" s="27">
        <v>38.200000000000003</v>
      </c>
      <c r="H17" s="27">
        <v>0.3</v>
      </c>
      <c r="I17" s="27">
        <v>0</v>
      </c>
      <c r="J17" s="27">
        <v>9.3000000000000007</v>
      </c>
    </row>
    <row r="18" spans="1:10">
      <c r="A18" s="3"/>
      <c r="B18" s="1" t="s">
        <v>17</v>
      </c>
      <c r="C18" s="21" t="s">
        <v>29</v>
      </c>
      <c r="D18" s="22" t="str">
        <f>'[1]ГАСТРОНОМИЯ, ВЫПЕЧКА'!$AA$52</f>
        <v>Хлеб пшеничный</v>
      </c>
      <c r="E18" s="23">
        <v>40</v>
      </c>
      <c r="F18" s="23">
        <v>2.68</v>
      </c>
      <c r="G18" s="25">
        <v>93.7</v>
      </c>
      <c r="H18" s="25">
        <v>2.9</v>
      </c>
      <c r="I18" s="25">
        <v>0.3</v>
      </c>
      <c r="J18" s="25">
        <v>19.600000000000001</v>
      </c>
    </row>
    <row r="19" spans="1:10">
      <c r="A19" s="3"/>
      <c r="B19" s="1" t="s">
        <v>15</v>
      </c>
      <c r="C19" s="21" t="s">
        <v>21</v>
      </c>
      <c r="D19" s="22" t="str">
        <f>D8</f>
        <v>Хлеб ржаной</v>
      </c>
      <c r="E19" s="23">
        <f>'[1]ГАСТРОНОМИЯ, ВЫПЕЧКА'!$AA$13</f>
        <v>30</v>
      </c>
      <c r="F19" s="23">
        <v>2.66</v>
      </c>
      <c r="G19" s="25">
        <f>'[1]ГАСТРОНОМИЯ, ВЫПЕЧКА'!$AC$31</f>
        <v>58.7</v>
      </c>
      <c r="H19" s="25">
        <f>'[1]ГАСТРОНОМИЯ, ВЫПЕЧКА'!$W$31</f>
        <v>2</v>
      </c>
      <c r="I19" s="25">
        <f>'[1]ГАСТРОНОМИЯ, ВЫПЕЧКА'!$Y$31</f>
        <v>0.3</v>
      </c>
      <c r="J19" s="25">
        <f>'[1]ГАСТРОНОМИЯ, ВЫПЕЧКА'!$AA$31</f>
        <v>11.9</v>
      </c>
    </row>
    <row r="20" spans="1:10" ht="15.75" thickBot="1">
      <c r="A20" s="4"/>
      <c r="B20" s="5"/>
      <c r="C20" s="5"/>
      <c r="D20" s="16" t="s">
        <v>23</v>
      </c>
      <c r="E20" s="15">
        <f t="shared" ref="E20:J20" si="1">SUM(E13:E19)</f>
        <v>805</v>
      </c>
      <c r="F20" s="15">
        <f t="shared" si="1"/>
        <v>64.97</v>
      </c>
      <c r="G20" s="15">
        <f t="shared" si="1"/>
        <v>781.70000000000016</v>
      </c>
      <c r="H20" s="15">
        <f t="shared" si="1"/>
        <v>28</v>
      </c>
      <c r="I20" s="15">
        <f t="shared" si="1"/>
        <v>38.999999999999993</v>
      </c>
      <c r="J20" s="15">
        <f t="shared" si="1"/>
        <v>76.200000000000017</v>
      </c>
    </row>
    <row r="21" spans="1:10">
      <c r="E21" s="17">
        <f>E20+E12</f>
        <v>1360</v>
      </c>
      <c r="F21" s="17"/>
      <c r="G21" s="17">
        <f>G20+G12</f>
        <v>1290.9000000000001</v>
      </c>
      <c r="H21" s="17">
        <f>H20+H12</f>
        <v>52.7</v>
      </c>
      <c r="I21" s="17">
        <f>I20+I12</f>
        <v>56.699999999999989</v>
      </c>
      <c r="J21" s="17">
        <f>J20+J12</f>
        <v>137.10000000000002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2001-12-31T21:09:00Z</dcterms:modified>
</cp:coreProperties>
</file>