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8"/>
  <c r="D18"/>
  <c r="E17"/>
  <c r="D17"/>
  <c r="E16"/>
  <c r="D16"/>
  <c r="E15"/>
  <c r="D15"/>
  <c r="E14"/>
  <c r="D14"/>
  <c r="E13"/>
  <c r="E21"/>
  <c r="E22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  <c r="H12"/>
  <c r="J12"/>
  <c r="I12"/>
  <c r="I21" l="1"/>
  <c r="J21"/>
  <c r="H21"/>
  <c r="G21"/>
  <c r="G12"/>
  <c r="H22" l="1"/>
  <c r="I22"/>
  <c r="J22"/>
  <c r="G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<sst xmlns="http://schemas.openxmlformats.org/spreadsheetml/2006/main" count="45" uniqueCount="40">
  <si>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</si>
  <si>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</si>
  <si>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</si>
  <si>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</si>
  <si>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</si>
  <si>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</si>
  <si>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</si>
  <si>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</si>
  <si>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</si>
  <si>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</si>
  <si>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</si>
  <si>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</si>
  <si>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</si>
  <si>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</si>
  <si>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</si>
  <si>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</si>
  <si>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</si>
  <si>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</si>
  <si>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</si>
  <si>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</si>
  <si>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</si>
  <si>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</si>
  <si>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</si>
  <si>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</si>
  <si>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</si>
  <si>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</si>
  <si>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</si>
  <si>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</si>
  <si>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</si>
  <si>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</si>
  <si>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2.1-60</t>
  </si>
  <si>
    <t>Овощи натуральные свежие (огурцы)</t>
  </si>
  <si>
    <t>13.3-150</t>
  </si>
  <si>
    <t>Сок фруктовый в индивидуальной упаковке</t>
  </si>
  <si>
    <t>12.6-240</t>
  </si>
  <si>
    <t>3.1-60</t>
  </si>
  <si>
    <t>12.7-130</t>
  </si>
  <si>
    <t>10.2-200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</si>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</sst>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16</v>
      </c>
      <c r="F1" s="11"/>
      <c r="I1" t="s">
        <v>1</v>
      </c>
      <c r="J1" s="10">
        <v>44957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35</v>
      </c>
      <c r="D4" s="43" t="str">
        <f>'[1]ФРУКТЫ, ОВОЩИ'!$E$135</f>
        <v>Салат из белокочанной капусты с морковью</v>
      </c>
      <c r="E4" s="34">
        <f>'[1]ФРУКТЫ, ОВОЩИ'!$E$138</f>
        <v>60</v>
      </c>
      <c r="F4" s="25"/>
      <c r="G4" s="35">
        <f>'[1]ФРУКТЫ, ОВОЩИ'!$G$156</f>
        <v>67.2</v>
      </c>
      <c r="H4" s="35">
        <f>'[1]ФРУКТЫ, ОВОЩИ'!$A$156</f>
        <v>0.9</v>
      </c>
      <c r="I4" s="35">
        <f>'[1]ФРУКТЫ, ОВОЩИ'!$C$156</f>
        <v>5.4</v>
      </c>
      <c r="J4" s="35">
        <f>'[1]ФРУКТЫ, ОВОЩИ'!$E$156</f>
        <v>5.7</v>
      </c>
    </row>
    <row r="5" spans="1:10">
      <c r="A5" s="2" t="s">
        <v>10</v>
      </c>
      <c r="B5" s="1" t="s">
        <v>26</v>
      </c>
      <c r="C5" s="38" t="s">
        <v>36</v>
      </c>
      <c r="D5" s="19" t="str">
        <f>'[1]МЯСО, РЫБА'!$E$260</f>
        <v>Печень говяжья по-строгановски</v>
      </c>
      <c r="E5" s="39" t="str">
        <f>'[1]МЯСО, РЫБА'!$E$263</f>
        <v>90/40</v>
      </c>
      <c r="F5" s="26"/>
      <c r="G5" s="35">
        <f>'[1]МЯСО, РЫБА'!$G$279</f>
        <v>246.4</v>
      </c>
      <c r="H5" s="35">
        <f>'[1]МЯСО, РЫБА'!$A$279</f>
        <v>18.100000000000001</v>
      </c>
      <c r="I5" s="35">
        <f>'[1]МЯСО, РЫБА'!$C$279</f>
        <v>16.7</v>
      </c>
      <c r="J5" s="35">
        <f>'[1]МЯСО, РЫБА'!$E$279</f>
        <v>5.82</v>
      </c>
    </row>
    <row r="6" spans="1:10">
      <c r="A6" s="3"/>
      <c r="B6" s="1" t="s">
        <v>29</v>
      </c>
      <c r="C6" s="18" t="s">
        <v>32</v>
      </c>
      <c r="D6" s="19" t="str">
        <f>[1]ГАРНИРЫ!$E$96</f>
        <v>Картофельное пюре</v>
      </c>
      <c r="E6" s="34">
        <f>[1]ГАРНИРЫ!$E$99</f>
        <v>150</v>
      </c>
      <c r="F6" s="26"/>
      <c r="G6" s="35">
        <f>[1]ГАРНИРЫ!$G$117</f>
        <v>137.19999999999999</v>
      </c>
      <c r="H6" s="35">
        <f>[1]ГАРНИРЫ!$A$117</f>
        <v>2</v>
      </c>
      <c r="I6" s="35">
        <f>[1]ГАРНИРЫ!$C$117</f>
        <v>5</v>
      </c>
      <c r="J6" s="35">
        <f>[1]ГАРНИРЫ!$E$117</f>
        <v>21</v>
      </c>
    </row>
    <row r="7" spans="1:10">
      <c r="A7" s="3"/>
      <c r="B7" s="1" t="s">
        <v>24</v>
      </c>
      <c r="C7" s="18"/>
      <c r="D7" s="19" t="s">
        <v>33</v>
      </c>
      <c r="E7" s="34">
        <v>200</v>
      </c>
      <c r="F7" s="26"/>
      <c r="G7" s="35">
        <f>[1]НАПИТКИ!$R$241</f>
        <v>24.888888888888889</v>
      </c>
      <c r="H7" s="35">
        <f>[1]НАПИТКИ!$L$241</f>
        <v>2</v>
      </c>
      <c r="I7" s="35">
        <f>[1]НАПИТКИ!$N$241</f>
        <v>0.16666666666666666</v>
      </c>
      <c r="J7" s="35">
        <f>[1]НАПИТКИ!$P$241</f>
        <v>3.7777777777777777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583.68888888888887</v>
      </c>
      <c r="H12" s="22">
        <f>SUM(H4:H11)</f>
        <v>24.3</v>
      </c>
      <c r="I12" s="22">
        <f>SUM(I4:I11)</f>
        <v>28.006666666666668</v>
      </c>
      <c r="J12" s="23">
        <f>SUM(J4:J11)</f>
        <v>59.997777777777777</v>
      </c>
    </row>
    <row r="13" spans="1:10">
      <c r="A13" s="3" t="s">
        <v>11</v>
      </c>
      <c r="B13" s="6" t="s">
        <v>12</v>
      </c>
      <c r="C13" s="18" t="s">
        <v>30</v>
      </c>
      <c r="D13" s="19" t="s">
        <v>31</v>
      </c>
      <c r="E13" s="34">
        <f>'[1]ФРУКТЫ, ОВОЩИ'!$E$96</f>
        <v>60</v>
      </c>
      <c r="F13" s="28"/>
      <c r="G13" s="35">
        <f>'[1]ФРУКТЫ, ОВОЩИ'!$G$71</f>
        <v>10.4</v>
      </c>
      <c r="H13" s="35">
        <f>'[1]ФРУКТЫ, ОВОЩИ'!$A$71</f>
        <v>0.5</v>
      </c>
      <c r="I13" s="35">
        <f>'[1]ФРУКТЫ, ОВОЩИ'!$C$71</f>
        <v>0.06</v>
      </c>
      <c r="J13" s="35">
        <f>'[1]ФРУКТЫ, ОВОЩИ'!$E$71</f>
        <v>2</v>
      </c>
    </row>
    <row r="14" spans="1:10">
      <c r="A14" s="3"/>
      <c r="B14" s="1" t="s">
        <v>13</v>
      </c>
      <c r="C14" s="18" t="s">
        <v>37</v>
      </c>
      <c r="D14" s="19" t="str">
        <f>[1]СУПЫ!$E$50</f>
        <v>Борщ с капустой и картофелем</v>
      </c>
      <c r="E14" s="34">
        <f>[1]СУПЫ!$E$53</f>
        <v>200</v>
      </c>
      <c r="F14" s="29"/>
      <c r="G14" s="44">
        <f>[1]СУПЫ!$G$71</f>
        <v>59</v>
      </c>
      <c r="H14" s="44">
        <f>[1]СУПЫ!$A$71</f>
        <v>1.4</v>
      </c>
      <c r="I14" s="44">
        <f>[1]СУПЫ!$C$71</f>
        <v>3.1</v>
      </c>
      <c r="J14" s="44">
        <f>[1]СУПЫ!$E$71</f>
        <v>6.2</v>
      </c>
    </row>
    <row r="15" spans="1:10">
      <c r="A15" s="3"/>
      <c r="B15" s="1" t="s">
        <v>14</v>
      </c>
      <c r="C15" s="38" t="s">
        <v>34</v>
      </c>
      <c r="D15" s="19" t="str">
        <f>'[1]МЯСО, РЫБА'!$E$220</f>
        <v>Рагу из птицы</v>
      </c>
      <c r="E15" s="39">
        <f>'[1]МЯСО, РЫБА'!$E$223</f>
        <v>240</v>
      </c>
      <c r="F15" s="29"/>
      <c r="G15" s="35">
        <f>'[1]МЯСО, РЫБА'!$G$238</f>
        <v>297.60000000000002</v>
      </c>
      <c r="H15" s="35">
        <f>'[1]МЯСО, РЫБА'!$A$238</f>
        <v>18</v>
      </c>
      <c r="I15" s="35">
        <f>'[1]МЯСО, РЫБА'!$C$238</f>
        <v>15.9</v>
      </c>
      <c r="J15" s="35">
        <f>'[1]МЯСО, РЫБА'!$E$238</f>
        <v>20.6</v>
      </c>
    </row>
    <row r="16" spans="1:10">
      <c r="A16" s="3"/>
      <c r="B16" s="1" t="s">
        <v>24</v>
      </c>
      <c r="C16" s="18" t="s">
        <v>38</v>
      </c>
      <c r="D16" s="19" t="str">
        <f>[1]НАПИТКИ!$P$220</f>
        <v>Сок фруктовый</v>
      </c>
      <c r="E16" s="34">
        <f>[1]НАПИТКИ!$P$223</f>
        <v>200</v>
      </c>
      <c r="F16" s="29"/>
      <c r="G16" s="35">
        <f>[1]НАПИТКИ!$R$241</f>
        <v>24.888888888888889</v>
      </c>
      <c r="H16" s="35">
        <f>[1]НАПИТКИ!$L$241</f>
        <v>2</v>
      </c>
      <c r="I16" s="35">
        <f>[1]НАПИТКИ!$N$241</f>
        <v>0.16666666666666666</v>
      </c>
      <c r="J16" s="35">
        <f>[1]НАПИТКИ!$P$241</f>
        <v>3.7777777777777777</v>
      </c>
    </row>
    <row r="17" spans="1:13">
      <c r="A17" s="3"/>
      <c r="B17" s="1" t="s">
        <v>17</v>
      </c>
      <c r="C17" s="18" t="s">
        <v>22</v>
      </c>
      <c r="D17" s="19" t="str">
        <f>'[1]ГАСТРОНОМИЯ, ВЫПЕЧКА'!$AA$52</f>
        <v>Хлеб пшеничный</v>
      </c>
      <c r="E17" s="34">
        <f>'[1]ГАСТРОНОМИЯ, ВЫПЕЧКА'!$AA$54</f>
        <v>45</v>
      </c>
      <c r="F17" s="29"/>
      <c r="G17" s="35">
        <f>'[1]ГАСТРОНОМИЯ, ВЫПЕЧКА'!$AC$72</f>
        <v>93.857142857142861</v>
      </c>
      <c r="H17" s="35">
        <f>'[1]ГАСТРОНОМИЯ, ВЫПЕЧКА'!$W$72</f>
        <v>0.38571428571428573</v>
      </c>
      <c r="I17" s="35">
        <f>'[1]ГАСТРОНОМИЯ, ВЫПЕЧКА'!$Y$72</f>
        <v>5.1428571428571428E-2</v>
      </c>
      <c r="J17" s="35">
        <f>'[1]ГАСТРОНОМИЯ, ВЫПЕЧКА'!$AA$72</f>
        <v>21.857142857142858</v>
      </c>
    </row>
    <row r="18" spans="1:13">
      <c r="A18" s="3"/>
      <c r="B18" s="1" t="s">
        <v>15</v>
      </c>
      <c r="C18" s="18" t="s">
        <v>23</v>
      </c>
      <c r="D18" s="19" t="str">
        <f>'[1]ГАСТРОНОМИЯ, ВЫПЕЧКА'!$AA$11</f>
        <v>Хлеб ржано-пшеничный</v>
      </c>
      <c r="E18" s="34">
        <f>'[1]ГАСТРОНОМИЯ, ВЫПЕЧКА'!$AA$13</f>
        <v>30</v>
      </c>
      <c r="F18" s="29"/>
      <c r="G18" s="35">
        <f>'[1]ГАСТРОНОМИЯ, ВЫПЕЧКА'!$AC$31</f>
        <v>52.5</v>
      </c>
      <c r="H18" s="35">
        <f>'[1]ГАСТРОНОМИЯ, ВЫПЕЧКА'!$W$31</f>
        <v>1.5</v>
      </c>
      <c r="I18" s="35">
        <f>'[1]ГАСТРОНОМИЯ, ВЫПЕЧКА'!$Y$31</f>
        <v>1.05</v>
      </c>
      <c r="J18" s="35">
        <f>'[1]ГАСТРОНОМИЯ, ВЫПЕЧКА'!$AA$31</f>
        <v>10.050000000000001</v>
      </c>
      <c r="M18" t="s">
        <v>28</v>
      </c>
    </row>
    <row r="19" spans="1:13">
      <c r="A19" s="3"/>
      <c r="B19" s="1"/>
      <c r="C19" s="18"/>
      <c r="D19" s="19" t="s">
        <v>39</v>
      </c>
      <c r="E19" s="34">
        <v>18</v>
      </c>
      <c r="F19" s="29"/>
      <c r="G19" s="35">
        <v>92.8</v>
      </c>
      <c r="H19" s="35">
        <v>2.0699999999999998</v>
      </c>
      <c r="I19" s="35">
        <v>5.4</v>
      </c>
      <c r="J19" s="35">
        <v>7.4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793</v>
      </c>
      <c r="F21" s="22">
        <v>75.52</v>
      </c>
      <c r="G21" s="22">
        <f>SUM(G13:G20)</f>
        <v>631.04603174603176</v>
      </c>
      <c r="H21" s="22">
        <f>SUM(H13:H20)</f>
        <v>25.855714285714285</v>
      </c>
      <c r="I21" s="22">
        <f>SUM(I13:I20)</f>
        <v>25.728095238095243</v>
      </c>
      <c r="J21" s="23">
        <f>SUM(J13:J20)</f>
        <v>71.884920634920633</v>
      </c>
    </row>
    <row r="22" spans="1:13">
      <c r="E22" s="31">
        <f>E21+E12</f>
        <v>1343</v>
      </c>
      <c r="F22" s="32"/>
      <c r="G22" s="33">
        <f>G21+G12</f>
        <v>1214.7349206349206</v>
      </c>
      <c r="H22" s="33">
        <f>H21+H12</f>
        <v>50.155714285714282</v>
      </c>
      <c r="I22" s="33">
        <f>I21+I12</f>
        <v>53.734761904761911</v>
      </c>
      <c r="J22" s="33">
        <f>J21+J12</f>
        <v>131.8826984126984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2023-01-27T07:18:32Z</dcterms:modified>
</cp:coreProperties>
</file>