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<sst xmlns="http://schemas.openxmlformats.org/spreadsheetml/2006/main" count="47" uniqueCount="42">
  <si>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</si>
  <si>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</si>
  <si>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</si>
  <si>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</si>
  <si>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</si>
  <si>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</si>
  <si>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</si>
  <si>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</si>
  <si>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</si>
  <si>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</si>
  <si>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</si>
  <si>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</si>
  <si>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</si>
  <si>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</si>
  <si>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</si>
  <si>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</si>
  <si>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</si>
  <si>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</si>
  <si>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</si>
  <si>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</si>
  <si>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</si>
  <si>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</si>
  <si>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</si>
  <si>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</si>
  <si>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</si>
  <si>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</si>
  <si>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</si>
  <si>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</si>
  <si>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</si>
  <si>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</si>
  <si>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12.14-90</t>
  </si>
  <si>
    <t>Тефтели мясные с рисом ("ёжики")</t>
  </si>
  <si>
    <t>3.6-60</t>
  </si>
  <si>
    <t>Икра свекольная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</si>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</sst>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13.95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31" sqref="F31: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16</v>
      </c>
      <c r="F1" s="11"/>
      <c r="I1" t="s">
        <v>1</v>
      </c>
      <c r="J1" s="10">
        <v>44966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7" t="s">
        <v>32</v>
      </c>
      <c r="D4" s="19" t="s">
        <v>33</v>
      </c>
      <c r="E4" s="38">
        <f>'[1]ФРУКТЫ, ОВОЩИ'!$E$306</f>
        <v>60</v>
      </c>
      <c r="F4" s="25"/>
      <c r="G4" s="40">
        <f>'[1]ФРУКТЫ, ОВОЩИ'!$G$366</f>
        <v>62</v>
      </c>
      <c r="H4" s="40">
        <f>'[1]ФРУКТЫ, ОВОЩИ'!$A$366</f>
        <v>1.1000000000000001</v>
      </c>
      <c r="I4" s="40">
        <f>'[1]ФРУКТЫ, ОВОЩИ'!$C$366</f>
        <v>3</v>
      </c>
      <c r="J4" s="40">
        <f>'[1]ФРУКТЫ, ОВОЩИ'!$E$366</f>
        <v>4.2</v>
      </c>
    </row>
    <row r="5" spans="1:10">
      <c r="A5" s="2" t="s">
        <v>10</v>
      </c>
      <c r="B5" s="1" t="s">
        <v>26</v>
      </c>
      <c r="C5" s="38" t="s">
        <v>30</v>
      </c>
      <c r="D5" s="19" t="s">
        <v>31</v>
      </c>
      <c r="E5" s="38">
        <f>'[1]МЯСО, РЫБА'!$E$544</f>
        <v>90</v>
      </c>
      <c r="F5" s="26"/>
      <c r="G5" s="40">
        <f>'[1]МЯСО, РЫБА'!$G$563</f>
        <v>210.4</v>
      </c>
      <c r="H5" s="40">
        <f>'[1]МЯСО, РЫБА'!$A$563</f>
        <v>10.3</v>
      </c>
      <c r="I5" s="40">
        <f>'[1]МЯСО, РЫБА'!$C$563</f>
        <v>13.95</v>
      </c>
      <c r="J5" s="40">
        <f>'[1]МЯСО, РЫБА'!$E$563</f>
        <v>11</v>
      </c>
    </row>
    <row r="6" spans="1:10">
      <c r="A6" s="3"/>
      <c r="B6" s="1"/>
      <c r="C6" s="38" t="s">
        <v>34</v>
      </c>
      <c r="D6" s="19" t="str">
        <f>[1]ГАРНИРЫ!$E$54</f>
        <v>Макаронные изделия отварные</v>
      </c>
      <c r="E6" s="38">
        <f>[1]ГАРНИРЫ!$E$57</f>
        <v>150</v>
      </c>
      <c r="F6" s="26"/>
      <c r="G6" s="40">
        <f>[1]ГАРНИРЫ!$G$74</f>
        <v>187.9</v>
      </c>
      <c r="H6" s="40">
        <f>[1]ГАРНИРЫ!$A$74</f>
        <v>5.5</v>
      </c>
      <c r="I6" s="40">
        <f>[1]ГАРНИРЫ!$C$74</f>
        <v>5.3</v>
      </c>
      <c r="J6" s="40">
        <f>[1]ГАРНИРЫ!$E$74</f>
        <v>31.3</v>
      </c>
    </row>
    <row r="7" spans="1:10">
      <c r="A7" s="3"/>
      <c r="B7" s="1" t="s">
        <v>24</v>
      </c>
      <c r="C7" s="37" t="s">
        <v>35</v>
      </c>
      <c r="D7" s="39" t="str">
        <f>[1]НАПИТКИ!$P$11</f>
        <v>Чай с сахаром</v>
      </c>
      <c r="E7" s="38">
        <f>[1]НАПИТКИ!$P$14</f>
        <v>200</v>
      </c>
      <c r="F7" s="26"/>
      <c r="G7" s="40">
        <f>[1]НАПИТКИ!$R$29</f>
        <v>61</v>
      </c>
      <c r="H7" s="40">
        <f>[1]НАПИТКИ!$L$29</f>
        <v>0</v>
      </c>
      <c r="I7" s="40">
        <f>[1]НАПИТКИ!$N$29</f>
        <v>0</v>
      </c>
      <c r="J7" s="40">
        <f>[1]НАПИТКИ!$P$29</f>
        <v>15.440000000000001</v>
      </c>
    </row>
    <row r="8" spans="1:10">
      <c r="A8" s="3"/>
      <c r="B8" s="1" t="s">
        <v>17</v>
      </c>
      <c r="C8" s="37" t="s">
        <v>20</v>
      </c>
      <c r="D8" s="19" t="str">
        <f>'[1]ГАСТРОНОМИЯ, ВЫПЕЧКА'!$E$52</f>
        <v>Хлеб пшеничный</v>
      </c>
      <c r="E8" s="38">
        <f>'[1]ГАСТРОНОМИЯ, ВЫПЕЧКА'!$E$54</f>
        <v>35</v>
      </c>
      <c r="F8" s="16"/>
      <c r="G8" s="40">
        <f>'[1]ГАСТРОНОМИЯ, ВЫПЕЧКА'!$G$72</f>
        <v>82</v>
      </c>
      <c r="H8" s="40">
        <f>'[1]ГАСТРОНОМИЯ, ВЫПЕЧКА'!$A$72</f>
        <v>2.6</v>
      </c>
      <c r="I8" s="40">
        <f>'[1]ГАСТРОНОМИЯ, ВЫПЕЧКА'!$C$72</f>
        <v>0.3</v>
      </c>
      <c r="J8" s="40">
        <f>'[1]ГАСТРОНОМИЯ, ВЫПЕЧКА'!$E$72</f>
        <v>17.2</v>
      </c>
    </row>
    <row r="9" spans="1:10">
      <c r="A9" s="3"/>
      <c r="B9" s="13" t="s">
        <v>15</v>
      </c>
      <c r="C9" s="37" t="s">
        <v>21</v>
      </c>
      <c r="D9" s="19" t="str">
        <f>'[1]ГАСТРОНОМИЯ, ВЫПЕЧКА'!$E$11</f>
        <v>Хлеб ржано-пшеничный</v>
      </c>
      <c r="E9" s="38">
        <f>'[1]ГАСТРОНОМИЯ, ВЫПЕЧКА'!$E$13</f>
        <v>20</v>
      </c>
      <c r="F9" s="16"/>
      <c r="G9" s="40">
        <f>'[1]ГАСТРОНОМИЯ, ВЫПЕЧКА'!$G$31</f>
        <v>39.1</v>
      </c>
      <c r="H9" s="40">
        <f>'[1]ГАСТРОНОМИЯ, ВЫПЕЧКА'!$A$31</f>
        <v>1.3</v>
      </c>
      <c r="I9" s="40">
        <f>'[1]ГАСТРОНОМИЯ, ВЫПЕЧКА'!$C$31</f>
        <v>0.2</v>
      </c>
      <c r="J9" s="40">
        <f>'[1]ГАСТРОНОМИЯ, ВЫПЕЧКА'!$E$31</f>
        <v>7.9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642.4</v>
      </c>
      <c r="H12" s="22">
        <f>SUM(H4:H11)</f>
        <v>20.8</v>
      </c>
      <c r="I12" s="22">
        <f>SUM(I4:I11)</f>
        <v>22.75</v>
      </c>
      <c r="J12" s="23">
        <f>SUM(J4:J11)</f>
        <v>87.04</v>
      </c>
    </row>
    <row r="13" spans="1:10">
      <c r="A13" s="3" t="s">
        <v>11</v>
      </c>
      <c r="B13" s="6" t="s">
        <v>12</v>
      </c>
      <c r="C13" s="37" t="s">
        <v>36</v>
      </c>
      <c r="D13" s="41" t="str">
        <f>'[1]ФРУКТЫ, ОВОЩИ'!$E$517</f>
        <v>Салат из свеклы с солеными огурцами</v>
      </c>
      <c r="E13" s="38">
        <f>'[1]ФРУКТЫ, ОВОЩИ'!$E$222</f>
        <v>60</v>
      </c>
      <c r="F13" s="28"/>
      <c r="G13" s="40">
        <f>'[1]ФРУКТЫ, ОВОЩИ'!$G$538</f>
        <v>63.09</v>
      </c>
      <c r="H13" s="40">
        <f>'[1]ФРУКТЫ, ОВОЩИ'!$A$538</f>
        <v>0.72</v>
      </c>
      <c r="I13" s="40">
        <f>'[1]ФРУКТЫ, ОВОЩИ'!$C$538</f>
        <v>4.4000000000000004</v>
      </c>
      <c r="J13" s="40">
        <f>'[1]ФРУКТЫ, ОВОЩИ'!$E$538</f>
        <v>2.82</v>
      </c>
    </row>
    <row r="14" spans="1:10">
      <c r="A14" s="3"/>
      <c r="B14" s="1" t="s">
        <v>13</v>
      </c>
      <c r="C14" s="37" t="s">
        <v>37</v>
      </c>
      <c r="D14" s="19" t="str">
        <f>[1]СУПЫ!$E$219</f>
        <v>Рассольник ленинградский</v>
      </c>
      <c r="E14" s="38">
        <f>[1]СУПЫ!$E$222</f>
        <v>200</v>
      </c>
      <c r="F14" s="29"/>
      <c r="G14" s="40">
        <f>[1]СУПЫ!$G$240</f>
        <v>99.7</v>
      </c>
      <c r="H14" s="40">
        <f>[1]СУПЫ!$A$240</f>
        <v>1.9</v>
      </c>
      <c r="I14" s="40">
        <f>[1]СУПЫ!$C$240</f>
        <v>2.8</v>
      </c>
      <c r="J14" s="40">
        <f>[1]СУПЫ!$E$240</f>
        <v>12.2</v>
      </c>
    </row>
    <row r="15" spans="1:10">
      <c r="A15" s="3"/>
      <c r="B15" s="1" t="s">
        <v>14</v>
      </c>
      <c r="C15" s="42" t="s">
        <v>38</v>
      </c>
      <c r="D15" s="39" t="str">
        <f>'[1]МЯСО, РЫБА'!$E$301</f>
        <v>Голубцы ленивые</v>
      </c>
      <c r="E15" s="43">
        <f>'[1]МЯСО, РЫБА'!$E$304</f>
        <v>90</v>
      </c>
      <c r="F15" s="29"/>
      <c r="G15" s="40">
        <f>'[1]МЯСО, РЫБА'!$G$319</f>
        <v>149.4</v>
      </c>
      <c r="H15" s="40">
        <f>'[1]МЯСО, РЫБА'!$A$319</f>
        <v>6.8</v>
      </c>
      <c r="I15" s="40">
        <f>'[1]МЯСО, РЫБА'!$C$319</f>
        <v>11.2</v>
      </c>
      <c r="J15" s="40">
        <f>'[1]МЯСО, РЫБА'!$E$319</f>
        <v>5.5</v>
      </c>
    </row>
    <row r="16" spans="1:10">
      <c r="A16" s="3"/>
      <c r="B16" s="1" t="s">
        <v>29</v>
      </c>
      <c r="C16" s="42" t="s">
        <v>39</v>
      </c>
      <c r="D16" s="19" t="str">
        <f>[1]ГАРНИРЫ!$E$227</f>
        <v>Каша гречневая рассыпчатая</v>
      </c>
      <c r="E16" s="43">
        <f>[1]ГАРНИРЫ!$E$230</f>
        <v>150</v>
      </c>
      <c r="F16" s="29"/>
      <c r="G16" s="40">
        <f>[1]ГАРНИРЫ!$G$247</f>
        <v>224.9</v>
      </c>
      <c r="H16" s="40">
        <f>[1]ГАРНИРЫ!$A$247</f>
        <v>1.9</v>
      </c>
      <c r="I16" s="40">
        <f>[1]ГАРНИРЫ!$C$247</f>
        <v>6.9</v>
      </c>
      <c r="J16" s="40">
        <f>[1]ГАРНИРЫ!$E$247</f>
        <v>38.6</v>
      </c>
    </row>
    <row r="17" spans="1:13">
      <c r="A17" s="3"/>
      <c r="B17" s="1" t="s">
        <v>24</v>
      </c>
      <c r="C17" s="37" t="s">
        <v>40</v>
      </c>
      <c r="D17" s="19" t="str">
        <f>[1]НАПИТКИ!$P$220</f>
        <v>Сок фруктовый</v>
      </c>
      <c r="E17" s="38">
        <f>[1]НАПИТКИ!$P$223</f>
        <v>200</v>
      </c>
      <c r="F17" s="29"/>
      <c r="G17" s="40">
        <f>[1]НАПИТКИ!$R$241</f>
        <v>24.888888888888889</v>
      </c>
      <c r="H17" s="40">
        <f>[1]НАПИТКИ!$L$241</f>
        <v>2</v>
      </c>
      <c r="I17" s="40">
        <f>[1]НАПИТКИ!$N$241</f>
        <v>0.16666666666666666</v>
      </c>
      <c r="J17" s="40">
        <f>[1]НАПИТКИ!$P$241</f>
        <v>3.7777777777777777</v>
      </c>
    </row>
    <row r="18" spans="1:13">
      <c r="A18" s="3"/>
      <c r="B18" s="1" t="s">
        <v>17</v>
      </c>
      <c r="C18" s="37" t="s">
        <v>22</v>
      </c>
      <c r="D18" s="19" t="str">
        <f>'[1]ГАСТРОНОМИЯ, ВЫПЕЧКА'!$AA$52</f>
        <v>Хлеб пшеничный</v>
      </c>
      <c r="E18" s="38">
        <f>'[1]ГАСТРОНОМИЯ, ВЫПЕЧКА'!$AA$54</f>
        <v>45</v>
      </c>
      <c r="F18" s="29"/>
      <c r="G18" s="40">
        <f>'[1]ГАСТРОНОМИЯ, ВЫПЕЧКА'!$AC$72</f>
        <v>105.42857142857143</v>
      </c>
      <c r="H18" s="40">
        <f>'[1]ГАСТРОНОМИЯ, ВЫПЕЧКА'!$W$72</f>
        <v>3.342857142857143</v>
      </c>
      <c r="I18" s="40">
        <f>'[1]ГАСТРОНОМИЯ, ВЫПЕЧКА'!$Y$72</f>
        <v>0.38571428571428573</v>
      </c>
      <c r="J18" s="40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7" t="s">
        <v>23</v>
      </c>
      <c r="D19" s="19" t="str">
        <f>'[1]ГАСТРОНОМИЯ, ВЫПЕЧКА'!$AA$11</f>
        <v>Хлеб ржано-пшеничный</v>
      </c>
      <c r="E19" s="38">
        <f>'[1]ГАСТРОНОМИЯ, ВЫПЕЧКА'!$AA$13</f>
        <v>30</v>
      </c>
      <c r="F19" s="29"/>
      <c r="G19" s="40">
        <f>'[1]ГАСТРОНОМИЯ, ВЫПЕЧКА'!$AC$31</f>
        <v>58.65</v>
      </c>
      <c r="H19" s="40">
        <f>'[1]ГАСТРОНОМИЯ, ВЫПЕЧКА'!$W$31</f>
        <v>1.95</v>
      </c>
      <c r="I19" s="40">
        <f>'[1]ГАСТРОНОМИЯ, ВЫПЕЧКА'!$Y$31</f>
        <v>0.3</v>
      </c>
      <c r="J19" s="40">
        <f>'[1]ГАСТРОНОМИЯ, ВЫПЕЧКА'!$AA$31</f>
        <v>11.85</v>
      </c>
    </row>
    <row r="20" spans="1:13">
      <c r="A20" s="3"/>
      <c r="B20" s="17"/>
      <c r="C20" s="37" t="s">
        <v>41</v>
      </c>
      <c r="D20" s="19" t="str">
        <f>'[1]ФРУКТЫ, ОВОЩИ'!$E$11</f>
        <v>Фрукты свежие (яблоки)</v>
      </c>
      <c r="E20" s="38">
        <f>'[1]ФРУКТЫ, ОВОЩИ'!$E$14</f>
        <v>100</v>
      </c>
      <c r="F20" s="30"/>
      <c r="G20" s="40">
        <f>'[1]ФРУКТЫ, ОВОЩИ'!$G$27</f>
        <v>45</v>
      </c>
      <c r="H20" s="40">
        <f>'[1]ФРУКТЫ, ОВОЩИ'!$A$27</f>
        <v>0.4</v>
      </c>
      <c r="I20" s="40">
        <f>'[1]ФРУКТЫ, ОВОЩИ'!$C$27</f>
        <v>0.4</v>
      </c>
      <c r="J20" s="40">
        <f>'[1]ФРУКТЫ, ОВОЩИ'!$E$27</f>
        <v>10.4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875</v>
      </c>
      <c r="F21" s="22">
        <v>78.91</v>
      </c>
      <c r="G21" s="22">
        <f>SUM(G13:G20)</f>
        <v>771.05746031746037</v>
      </c>
      <c r="H21" s="22">
        <f>SUM(H13:H20)</f>
        <v>19.01285714285714</v>
      </c>
      <c r="I21" s="22">
        <f>SUM(I13:I20)</f>
        <v>26.55238095238095</v>
      </c>
      <c r="J21" s="23">
        <f>SUM(J13:J20)</f>
        <v>107.2620634920635</v>
      </c>
    </row>
    <row r="22" spans="1:13">
      <c r="E22" s="31">
        <f>E21+E12</f>
        <v>1425</v>
      </c>
      <c r="F22" s="32"/>
      <c r="G22" s="33">
        <f>G21+G12</f>
        <v>1413.4574603174603</v>
      </c>
      <c r="H22" s="33">
        <f>H21+H12</f>
        <v>39.812857142857141</v>
      </c>
      <c r="I22" s="33">
        <f>I21+I12</f>
        <v>49.30238095238095</v>
      </c>
      <c r="J22" s="33">
        <f>J21+J12</f>
        <v>194.3020634920635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2023-02-06T09:58:01Z</dcterms:modified>
</cp:coreProperties>
</file>