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6"/>
  <c r="G15"/>
  <c r="G14"/>
  <c r="G13"/>
  <c r="J20"/>
  <c r="I20"/>
  <c r="H20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<sst xmlns="http://schemas.openxmlformats.org/spreadsheetml/2006/main" count="49" uniqueCount="43">
  <si>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</si>
  <si>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</si>
  <si>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</si>
  <si>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</si>
  <si>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</si>
  <si>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</si>
  <si>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</si>
  <si>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</si>
  <si>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</si>
  <si>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</si>
  <si>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</si>
  <si>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</si>
  <si>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</si>
  <si>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</si>
  <si>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</si>
  <si>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</si>
  <si>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</si>
  <si>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</si>
  <si>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</si>
  <si>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</si>
  <si>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</si>
  <si>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</si>
  <si>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</si>
  <si>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</si>
  <si>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</si>
  <si>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</si>
  <si>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</si>
  <si>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</si>
  <si>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</si>
  <si>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</si>
  <si>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Йогурт м.д.ж. 2,5% в пром. уп-ке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</si>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</sst>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16</v>
      </c>
      <c r="F1" s="11"/>
      <c r="I1" t="s">
        <v>1</v>
      </c>
      <c r="J1" s="10">
        <v>44956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31</v>
      </c>
      <c r="D4" s="19" t="str">
        <f>'[1]ЯЙЦО, ТВОРОГ, КАШИ'!$E$139</f>
        <v>Яйцо отварное</v>
      </c>
      <c r="E4" s="34">
        <f>'[1]ЯЙЦО, ТВОРОГ, КАШИ'!$E$142</f>
        <v>50</v>
      </c>
      <c r="F4" s="25"/>
      <c r="G4" s="35">
        <f>'[1]ЯЙЦО, ТВОРОГ, КАШИ'!$G$160</f>
        <v>75.2</v>
      </c>
      <c r="H4" s="35">
        <f>'[1]ЯЙЦО, ТВОРОГ, КАШИ'!$A$160</f>
        <v>6.1</v>
      </c>
      <c r="I4" s="35">
        <f>'[1]ЯЙЦО, ТВОРОГ, КАШИ'!$C$160</f>
        <v>5.5</v>
      </c>
      <c r="J4" s="35">
        <f>'[1]ЯЙЦО, ТВОРОГ, КАШИ'!$E$160</f>
        <v>0.3</v>
      </c>
    </row>
    <row r="5" spans="1:10">
      <c r="A5" s="2" t="s">
        <v>10</v>
      </c>
      <c r="B5" s="1" t="s">
        <v>26</v>
      </c>
      <c r="C5" s="34" t="s">
        <v>32</v>
      </c>
      <c r="D5" s="19" t="str">
        <f>'[1]ЯЙЦО, ТВОРОГ, КАШИ'!$E$182</f>
        <v>Каша манная молочная жидкая</v>
      </c>
      <c r="E5" s="34">
        <f>'[1]ЯЙЦО, ТВОРОГ, КАШИ'!$E$185</f>
        <v>200</v>
      </c>
      <c r="F5" s="26"/>
      <c r="G5" s="43">
        <f>'[1]ЯЙЦО, ТВОРОГ, КАШИ'!$G$201</f>
        <v>191.7</v>
      </c>
      <c r="H5" s="43">
        <f>'[1]ЯЙЦО, ТВОРОГ, КАШИ'!$A$201</f>
        <v>6.2</v>
      </c>
      <c r="I5" s="43">
        <f>'[1]ЯЙЦО, ТВОРОГ, КАШИ'!$C$201</f>
        <v>4.5</v>
      </c>
      <c r="J5" s="43">
        <f>'[1]ЯЙЦО, ТВОРОГ, КАШИ'!$E$201</f>
        <v>31.6</v>
      </c>
    </row>
    <row r="6" spans="1:10">
      <c r="A6" s="3"/>
      <c r="B6" s="1" t="s">
        <v>29</v>
      </c>
      <c r="C6" s="18" t="s">
        <v>33</v>
      </c>
      <c r="D6" s="42" t="str">
        <f>[1]НАПИТКИ!$P$11</f>
        <v>Чай с сахаром</v>
      </c>
      <c r="E6" s="34">
        <f>[1]НАПИТКИ!$P$14</f>
        <v>200</v>
      </c>
      <c r="F6" s="26"/>
      <c r="G6" s="35">
        <f>[1]НАПИТКИ!$R$29</f>
        <v>45.777777777777779</v>
      </c>
      <c r="H6" s="35">
        <f>[1]НАПИТКИ!$L$29</f>
        <v>0</v>
      </c>
      <c r="I6" s="35">
        <f>[1]НАПИТКИ!$N$29</f>
        <v>0</v>
      </c>
      <c r="J6" s="35">
        <f>[1]НАПИТКИ!$P$29</f>
        <v>11.444444444444445</v>
      </c>
    </row>
    <row r="7" spans="1:10">
      <c r="A7" s="3"/>
      <c r="B7" s="1" t="s">
        <v>24</v>
      </c>
      <c r="C7" s="18" t="s">
        <v>34</v>
      </c>
      <c r="D7" s="19" t="str">
        <f>'[1]ФРУКТЫ, ОВОЩИ'!$P$11</f>
        <v>Фрукты свежие (яблоки)</v>
      </c>
      <c r="E7" s="34">
        <f>'[1]ФРУКТЫ, ОВОЩИ'!$E$14</f>
        <v>100</v>
      </c>
      <c r="F7" s="26"/>
      <c r="G7" s="35">
        <f>'[1]ФРУКТЫ, ОВОЩИ'!$G$27</f>
        <v>45</v>
      </c>
      <c r="H7" s="35">
        <f>'[1]ФРУКТЫ, ОВОЩИ'!$A$27</f>
        <v>0.4</v>
      </c>
      <c r="I7" s="35">
        <f>'[1]ФРУКТЫ, ОВОЩИ'!$C$27</f>
        <v>0.4</v>
      </c>
      <c r="J7" s="35">
        <f>'[1]ФРУКТЫ, ОВОЩИ'!$E$27</f>
        <v>10.4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 t="s">
        <v>30</v>
      </c>
      <c r="E10" s="34">
        <v>200</v>
      </c>
      <c r="F10" s="26"/>
      <c r="G10" s="35">
        <v>108</v>
      </c>
      <c r="H10" s="35">
        <v>10</v>
      </c>
      <c r="I10" s="35">
        <v>5</v>
      </c>
      <c r="J10" s="35">
        <v>7</v>
      </c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573.67777777777769</v>
      </c>
      <c r="H12" s="22">
        <f>SUM(H4:H11)</f>
        <v>24</v>
      </c>
      <c r="I12" s="22">
        <f>SUM(I4:I11)</f>
        <v>16.14</v>
      </c>
      <c r="J12" s="23">
        <f>SUM(J4:J11)</f>
        <v>84.444444444444443</v>
      </c>
    </row>
    <row r="13" spans="1:10">
      <c r="A13" s="3" t="s">
        <v>11</v>
      </c>
      <c r="B13" s="6" t="s">
        <v>12</v>
      </c>
      <c r="C13" s="18" t="s">
        <v>35</v>
      </c>
      <c r="D13" s="44" t="str">
        <f>'[1]ФРУКТЫ, ОВОЩИ'!$E$219</f>
        <v>Салат из свежих огурцов</v>
      </c>
      <c r="E13" s="34">
        <f>'[1]ФРУКТЫ, ОВОЩИ'!$E$222</f>
        <v>60</v>
      </c>
      <c r="F13" s="28"/>
      <c r="G13" s="35">
        <f>'[1]ФРУКТЫ, ОВОЩИ'!$G$240</f>
        <v>56.3</v>
      </c>
      <c r="H13" s="35">
        <f>'[1]ФРУКТЫ, ОВОЩИ'!$A$240</f>
        <v>0.5</v>
      </c>
      <c r="I13" s="35">
        <f>'[1]ФРУКТЫ, ОВОЩИ'!$C$240</f>
        <v>5.4</v>
      </c>
      <c r="J13" s="35">
        <f>'[1]ФРУКТЫ, ОВОЩИ'!$E$240</f>
        <v>1.4</v>
      </c>
    </row>
    <row r="14" spans="1:10">
      <c r="A14" s="3"/>
      <c r="B14" s="1" t="s">
        <v>13</v>
      </c>
      <c r="C14" s="18" t="s">
        <v>36</v>
      </c>
      <c r="D14" s="42" t="str">
        <f>[1]СУПЫ!$E$176</f>
        <v>Суп из овощей</v>
      </c>
      <c r="E14" s="34">
        <f>[1]СУПЫ!$E$179</f>
        <v>200</v>
      </c>
      <c r="F14" s="29"/>
      <c r="G14" s="46">
        <f>[1]СУПЫ!$G$197</f>
        <v>87.6</v>
      </c>
      <c r="H14" s="46">
        <f>[1]СУПЫ!$A$197</f>
        <v>1.7</v>
      </c>
      <c r="I14" s="46">
        <f>[1]СУПЫ!$C$197</f>
        <v>4.9000000000000004</v>
      </c>
      <c r="J14" s="46">
        <f>[1]СУПЫ!$E$197</f>
        <v>9</v>
      </c>
    </row>
    <row r="15" spans="1:10">
      <c r="A15" s="3"/>
      <c r="B15" s="1" t="s">
        <v>14</v>
      </c>
      <c r="C15" s="37" t="s">
        <v>37</v>
      </c>
      <c r="D15" s="45" t="str">
        <f>'[1]МЯСО, РЫБА'!$E$52</f>
        <v>Котлеты рыбные любительские</v>
      </c>
      <c r="E15" s="38">
        <f>'[1]МЯСО, РЫБА'!$E$55</f>
        <v>90</v>
      </c>
      <c r="F15" s="29"/>
      <c r="G15" s="46">
        <f>'[1]МЯСО, РЫБА'!$G$71</f>
        <v>151.30000000000001</v>
      </c>
      <c r="H15" s="46">
        <f>'[1]МЯСО, РЫБА'!$A$71</f>
        <v>10.9</v>
      </c>
      <c r="I15" s="46">
        <f>'[1]МЯСО, РЫБА'!$C$71</f>
        <v>8.8000000000000007</v>
      </c>
      <c r="J15" s="46">
        <f>'[1]МЯСО, РЫБА'!$E$71</f>
        <v>7</v>
      </c>
    </row>
    <row r="16" spans="1:10">
      <c r="A16" s="3"/>
      <c r="B16" s="1" t="s">
        <v>29</v>
      </c>
      <c r="C16" s="18" t="s">
        <v>38</v>
      </c>
      <c r="D16" s="42" t="str">
        <f>[1]ГАРНИРЫ!$E$11</f>
        <v>Рис отварной</v>
      </c>
      <c r="E16" s="34">
        <f>[1]ГАРНИРЫ!$E$14</f>
        <v>150</v>
      </c>
      <c r="F16" s="29"/>
      <c r="G16" s="35">
        <f>[1]ГАРНИРЫ!$G$32</f>
        <v>193.5</v>
      </c>
      <c r="H16" s="35">
        <f>[1]ГАРНИРЫ!$A$32</f>
        <v>3.6</v>
      </c>
      <c r="I16" s="35">
        <f>[1]ГАРНИРЫ!$C$32</f>
        <v>5.09</v>
      </c>
      <c r="J16" s="35">
        <f>[1]ГАРНИРЫ!$E$32</f>
        <v>33.299999999999997</v>
      </c>
    </row>
    <row r="17" spans="1:13">
      <c r="A17" s="3"/>
      <c r="B17" s="1" t="s">
        <v>24</v>
      </c>
      <c r="C17" s="18" t="s">
        <v>39</v>
      </c>
      <c r="D17" s="19" t="s">
        <v>40</v>
      </c>
      <c r="E17" s="34">
        <v>200</v>
      </c>
      <c r="F17" s="29"/>
      <c r="G17" s="43">
        <v>94.933333333333337</v>
      </c>
      <c r="H17" s="43">
        <v>0.67999999999999994</v>
      </c>
      <c r="I17" s="43">
        <v>0</v>
      </c>
      <c r="J17" s="43">
        <v>23.066666666666666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41</v>
      </c>
      <c r="D20" s="19" t="s">
        <v>42</v>
      </c>
      <c r="E20" s="34">
        <v>60</v>
      </c>
      <c r="F20" s="30"/>
      <c r="G20" s="35">
        <f>'[1]ГАСТРОНОМИЯ, ВЫПЕЧКА'!$G$372</f>
        <v>117</v>
      </c>
      <c r="H20" s="35">
        <f>'[1]ГАСТРОНОМИЯ, ВЫПЕЧКА'!$A$372</f>
        <v>0.5</v>
      </c>
      <c r="I20" s="35">
        <f>'[1]ГАСТРОНОМИЯ, ВЫПЕЧКА'!$C$372</f>
        <v>1.2</v>
      </c>
      <c r="J20" s="35">
        <f>'[1]ГАСТРОНОМИЯ, ВЫПЕЧКА'!$E$372</f>
        <v>13.6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835</v>
      </c>
      <c r="F21" s="22">
        <v>75.52</v>
      </c>
      <c r="G21" s="22">
        <f>SUM(G13:G20)</f>
        <v>846.99047619047622</v>
      </c>
      <c r="H21" s="22">
        <f>SUM(H13:H20)</f>
        <v>19.765714285714289</v>
      </c>
      <c r="I21" s="22">
        <f>SUM(I13:I20)</f>
        <v>26.491428571428571</v>
      </c>
      <c r="J21" s="23">
        <f>SUM(J13:J20)</f>
        <v>119.27380952380952</v>
      </c>
    </row>
    <row r="22" spans="1:13">
      <c r="E22" s="31">
        <f>E21+E12</f>
        <v>1385</v>
      </c>
      <c r="F22" s="32"/>
      <c r="G22" s="33">
        <f>G21+G12</f>
        <v>1420.6682539682538</v>
      </c>
      <c r="H22" s="33">
        <f>H21+H12</f>
        <v>43.765714285714289</v>
      </c>
      <c r="I22" s="33">
        <f>I21+I12</f>
        <v>42.631428571428572</v>
      </c>
      <c r="J22" s="33">
        <f>J21+J12</f>
        <v>203.71825396825398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2023-01-27T07:15:03Z</dcterms:modified>
</cp:coreProperties>
</file>