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E14"/>
  <c r="D14"/>
  <c r="E13"/>
  <c r="D13"/>
  <c r="G12"/>
  <c r="H12"/>
  <c r="I12"/>
  <c r="J12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E5"/>
  <c r="D5"/>
  <c r="E4"/>
  <c r="D4"/>
  <c r="E21" l="1"/>
  <c r="I21" l="1"/>
  <c r="J21"/>
  <c r="H21"/>
  <c r="G21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<sst xmlns="http://schemas.openxmlformats.org/spreadsheetml/2006/main" count="48" uniqueCount="42">
  <si>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</si>
  <si>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</si>
  <si>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</si>
  <si>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</si>
  <si>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</si>
  <si>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</si>
  <si>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</si>
  <si>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</si>
  <si>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</si>
  <si>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</si>
  <si>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</si>
  <si>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</si>
  <si>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</si>
  <si>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</si>
  <si>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</si>
  <si>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</si>
  <si>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</si>
  <si>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</si>
  <si>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</si>
  <si>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</si>
  <si>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</si>
  <si>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</si>
  <si>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</si>
  <si>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</si>
  <si>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</si>
  <si>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</si>
  <si>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</si>
  <si>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</si>
  <si>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</si>
  <si>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</si>
  <si>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3.7-60</t>
  </si>
  <si>
    <t>8.1-150</t>
  </si>
  <si>
    <t>5.1-200</t>
  </si>
  <si>
    <t>1.1-100</t>
  </si>
  <si>
    <t>18.1-25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</si>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</sst>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16</v>
      </c>
      <c r="F1" s="11"/>
      <c r="I1" t="s">
        <v>1</v>
      </c>
      <c r="J1" s="10">
        <v>44949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19" t="str">
        <f>'[1]ФРУКТЫ, ОВОЩИ'!$E$387</f>
        <v>Икра кабачковая консервированная</v>
      </c>
      <c r="E4" s="34">
        <f>'[1]ФРУКТЫ, ОВОЩИ'!$E$390</f>
        <v>60</v>
      </c>
      <c r="F4" s="25"/>
      <c r="G4" s="35">
        <f>'[1]ФРУКТЫ, ОВОЩИ'!$G$408</f>
        <v>58.2</v>
      </c>
      <c r="H4" s="35">
        <f>'[1]ФРУКТЫ, ОВОЩИ'!$A$408</f>
        <v>0.8</v>
      </c>
      <c r="I4" s="35">
        <f>'[1]ФРУКТЫ, ОВОЩИ'!$C$408</f>
        <v>4.2</v>
      </c>
      <c r="J4" s="35">
        <f>'[1]ФРУКТЫ, ОВОЩИ'!$E$408</f>
        <v>4.4000000000000004</v>
      </c>
    </row>
    <row r="5" spans="1:10">
      <c r="A5" s="2" t="s">
        <v>10</v>
      </c>
      <c r="B5" s="1" t="s">
        <v>26</v>
      </c>
      <c r="C5" s="34" t="s">
        <v>31</v>
      </c>
      <c r="D5" s="40" t="str">
        <f>'[1]ЯЙЦО, ТВОРОГ, КАШИ'!$E$11</f>
        <v>Омлет натуральный</v>
      </c>
      <c r="E5" s="34">
        <f>'[1]ЯЙЦО, ТВОРОГ, КАШИ'!$E$14</f>
        <v>150</v>
      </c>
      <c r="F5" s="26"/>
      <c r="G5" s="41">
        <f>'[1]ЯЙЦО, ТВОРОГ, КАШИ'!$G$32</f>
        <v>237.2</v>
      </c>
      <c r="H5" s="41">
        <f>'[1]ЯЙЦО, ТВОРОГ, КАШИ'!$A$32</f>
        <v>13.4</v>
      </c>
      <c r="I5" s="41">
        <f>'[1]ЯЙЦО, ТВОРОГ, КАШИ'!$C$32</f>
        <v>19.100000000000001</v>
      </c>
      <c r="J5" s="41">
        <f>'[1]ЯЙЦО, ТВОРОГ, КАШИ'!$E$32</f>
        <v>2.7352941176470589</v>
      </c>
    </row>
    <row r="6" spans="1:10">
      <c r="A6" s="3"/>
      <c r="B6" s="1" t="s">
        <v>29</v>
      </c>
      <c r="C6" s="18" t="s">
        <v>32</v>
      </c>
      <c r="D6" s="40" t="str">
        <f>[1]НАПИТКИ!$P$11</f>
        <v>Чай с сахаром</v>
      </c>
      <c r="E6" s="34">
        <f>[1]НАПИТКИ!$P$14</f>
        <v>200</v>
      </c>
      <c r="F6" s="26"/>
      <c r="G6" s="35">
        <f>[1]НАПИТКИ!$R$29</f>
        <v>45.777777777777779</v>
      </c>
      <c r="H6" s="35">
        <f>[1]НАПИТКИ!$L$29</f>
        <v>0</v>
      </c>
      <c r="I6" s="35">
        <f>[1]НАПИТКИ!$N$29</f>
        <v>0</v>
      </c>
      <c r="J6" s="35">
        <f>[1]НАПИТКИ!$P$29</f>
        <v>11.444444444444445</v>
      </c>
    </row>
    <row r="7" spans="1:10">
      <c r="A7" s="3"/>
      <c r="B7" s="1" t="s">
        <v>24</v>
      </c>
      <c r="C7" s="18" t="s">
        <v>33</v>
      </c>
      <c r="D7" s="19" t="str">
        <f>'[1]ФРУКТЫ, ОВОЩИ'!$P$11</f>
        <v>Фрукты свежие (яблоки)</v>
      </c>
      <c r="E7" s="34">
        <f>'[1]ФРУКТЫ, ОВОЩИ'!$E$14</f>
        <v>100</v>
      </c>
      <c r="F7" s="26"/>
      <c r="G7" s="35">
        <f>'[1]ФРУКТЫ, ОВОЩИ'!$G$27</f>
        <v>45</v>
      </c>
      <c r="H7" s="35">
        <f>'[1]ФРУКТЫ, ОВОЩИ'!$A$27</f>
        <v>0.4</v>
      </c>
      <c r="I7" s="35">
        <f>'[1]ФРУКТЫ, ОВОЩИ'!$C$27</f>
        <v>0.4</v>
      </c>
      <c r="J7" s="35">
        <f>'[1]ФРУКТЫ, ОВОЩИ'!$E$27</f>
        <v>10.4</v>
      </c>
    </row>
    <row r="8" spans="1:10">
      <c r="A8" s="3"/>
      <c r="B8" s="1" t="s">
        <v>17</v>
      </c>
      <c r="C8" s="18" t="s">
        <v>20</v>
      </c>
      <c r="D8" s="19" t="str">
        <f>'[1]ГАСТРОНОМИЯ, ВЫПЕЧКА'!$E$52</f>
        <v>Хлеб пшеничный</v>
      </c>
      <c r="E8" s="34">
        <f>'[1]ГАСТРОНОМИЯ, ВЫПЕЧКА'!$E$54</f>
        <v>35</v>
      </c>
      <c r="F8" s="16"/>
      <c r="G8" s="35">
        <f>'[1]ГАСТРОНОМИЯ, ВЫПЕЧКА'!$G$72</f>
        <v>73</v>
      </c>
      <c r="H8" s="35">
        <f>'[1]ГАСТРОНОМИЯ, ВЫПЕЧКА'!$A$72</f>
        <v>0.3</v>
      </c>
      <c r="I8" s="35">
        <f>'[1]ГАСТРОНОМИЯ, ВЫПЕЧКА'!$C$72</f>
        <v>0.04</v>
      </c>
      <c r="J8" s="35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19" t="str">
        <f>'[1]ГАСТРОНОМИЯ, ВЫПЕЧКА'!$E$11</f>
        <v>Хлеб ржано-пшеничный</v>
      </c>
      <c r="E9" s="34">
        <f>'[1]ГАСТРОНОМИЯ, ВЫПЕЧКА'!$E$13</f>
        <v>20</v>
      </c>
      <c r="F9" s="16"/>
      <c r="G9" s="35">
        <f>'[1]ГАСТРОНОМИЯ, ВЫПЕЧКА'!$G$31</f>
        <v>35</v>
      </c>
      <c r="H9" s="35">
        <f>'[1]ГАСТРОНОМИЯ, ВЫПЕЧКА'!$A$31</f>
        <v>1</v>
      </c>
      <c r="I9" s="35">
        <f>'[1]ГАСТРОНОМИЯ, ВЫПЕЧКА'!$C$31</f>
        <v>0.7</v>
      </c>
      <c r="J9" s="35">
        <f>'[1]ГАСТРОНОМИЯ, ВЫПЕЧКА'!$E$31</f>
        <v>6.7</v>
      </c>
    </row>
    <row r="10" spans="1:10">
      <c r="A10" s="3"/>
      <c r="B10" s="1"/>
      <c r="C10" s="18" t="s">
        <v>34</v>
      </c>
      <c r="D10" s="19" t="str">
        <f>'[1]ГАСТРОНОМИЯ, ВЫПЕЧКА'!$E$223</f>
        <v>Кондитерское изделие (печенье сахарное)</v>
      </c>
      <c r="E10" s="34">
        <f>'[1]ГАСТРОНОМИЯ, ВЫПЕЧКА'!$E$226</f>
        <v>25</v>
      </c>
      <c r="F10" s="26"/>
      <c r="G10" s="35">
        <f>'[1]ГАСТРОНОМИЯ, ВЫПЕЧКА'!$G$244</f>
        <v>68.3</v>
      </c>
      <c r="H10" s="35">
        <f>'[1]ГАСТРОНОМИЯ, ВЫПЕЧКА'!$A$244</f>
        <v>1.6</v>
      </c>
      <c r="I10" s="35">
        <f>'[1]ГАСТРОНОМИЯ, ВЫПЕЧКА'!$C$244</f>
        <v>2</v>
      </c>
      <c r="J10" s="35">
        <f>'[1]ГАСТРОНОМИЯ, ВЫПЕЧКА'!$E$244</f>
        <v>11</v>
      </c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562.47777777777776</v>
      </c>
      <c r="H12" s="22">
        <f>SUM(H4:H11)</f>
        <v>17.500000000000004</v>
      </c>
      <c r="I12" s="22">
        <f>SUM(I4:I11)</f>
        <v>26.439999999999998</v>
      </c>
      <c r="J12" s="23">
        <f>SUM(J4:J11)</f>
        <v>63.679738562091508</v>
      </c>
    </row>
    <row r="13" spans="1:10">
      <c r="A13" s="3" t="s">
        <v>11</v>
      </c>
      <c r="B13" s="6" t="s">
        <v>12</v>
      </c>
      <c r="C13" s="18" t="s">
        <v>35</v>
      </c>
      <c r="D13" s="42" t="str">
        <f>'[1]ФРУКТЫ, ОВОЩИ'!$E$219</f>
        <v>Салат из свежих огурцов</v>
      </c>
      <c r="E13" s="34">
        <f>'[1]ФРУКТЫ, ОВОЩИ'!$E$222</f>
        <v>60</v>
      </c>
      <c r="F13" s="28"/>
      <c r="G13" s="35">
        <f>'[1]ФРУКТЫ, ОВОЩИ'!$G$240</f>
        <v>56.3</v>
      </c>
      <c r="H13" s="35">
        <f>'[1]ФРУКТЫ, ОВОЩИ'!$A$240</f>
        <v>0.5</v>
      </c>
      <c r="I13" s="35">
        <f>'[1]ФРУКТЫ, ОВОЩИ'!$C$240</f>
        <v>5.4</v>
      </c>
      <c r="J13" s="35">
        <f>'[1]ФРУКТЫ, ОВОЩИ'!$E$240</f>
        <v>1.4</v>
      </c>
    </row>
    <row r="14" spans="1:10">
      <c r="A14" s="3"/>
      <c r="B14" s="1" t="s">
        <v>13</v>
      </c>
      <c r="C14" s="18" t="s">
        <v>36</v>
      </c>
      <c r="D14" s="40" t="str">
        <f>[1]СУПЫ!$E$11</f>
        <v>Свекольник</v>
      </c>
      <c r="E14" s="34">
        <f>[1]СУПЫ!$E$14</f>
        <v>200</v>
      </c>
      <c r="F14" s="29"/>
      <c r="G14" s="46">
        <f>[1]СУПЫ!$G$30</f>
        <v>81.12</v>
      </c>
      <c r="H14" s="46">
        <f>[1]СУПЫ!$A$30</f>
        <v>1.8</v>
      </c>
      <c r="I14" s="46">
        <f>[1]СУПЫ!$C$30</f>
        <v>4.0999999999999996</v>
      </c>
      <c r="J14" s="46">
        <f>[1]СУПЫ!$E$30</f>
        <v>9.3000000000000007</v>
      </c>
    </row>
    <row r="15" spans="1:10">
      <c r="A15" s="3"/>
      <c r="B15" s="1" t="s">
        <v>14</v>
      </c>
      <c r="C15" s="18" t="s">
        <v>37</v>
      </c>
      <c r="D15" s="40" t="s">
        <v>38</v>
      </c>
      <c r="E15" s="34">
        <f>'[1]МЯСО, РЫБА'!$E$140</f>
        <v>90</v>
      </c>
      <c r="F15" s="29"/>
      <c r="G15" s="41">
        <f>'[1]МЯСО, РЫБА'!$G$156</f>
        <v>225.6</v>
      </c>
      <c r="H15" s="41">
        <f>'[1]МЯСО, РЫБА'!$A$156</f>
        <v>13.4</v>
      </c>
      <c r="I15" s="41">
        <f>'[1]МЯСО, РЫБА'!$C$156</f>
        <v>11.2</v>
      </c>
      <c r="J15" s="41">
        <f>'[1]МЯСО, РЫБА'!$E$156</f>
        <v>17.7</v>
      </c>
    </row>
    <row r="16" spans="1:10">
      <c r="A16" s="3"/>
      <c r="B16" s="1" t="s">
        <v>29</v>
      </c>
      <c r="C16" s="43" t="s">
        <v>39</v>
      </c>
      <c r="D16" s="44" t="str">
        <f>[1]ГАРНИРЫ!$E$182</f>
        <v>Рагу из овощей</v>
      </c>
      <c r="E16" s="45">
        <f>[1]ГАРНИРЫ!$E$185</f>
        <v>150</v>
      </c>
      <c r="F16" s="29"/>
      <c r="G16" s="46">
        <f>[1]ГАРНИРЫ!$G$205</f>
        <v>159</v>
      </c>
      <c r="H16" s="46">
        <f>[1]ГАРНИРЫ!$A$205</f>
        <v>2.2999999999999998</v>
      </c>
      <c r="I16" s="46">
        <f>[1]ГАРНИРЫ!$C$205</f>
        <v>8</v>
      </c>
      <c r="J16" s="46">
        <f>[1]ГАРНИРЫ!$E$205</f>
        <v>19.399999999999999</v>
      </c>
    </row>
    <row r="17" spans="1:13">
      <c r="A17" s="3"/>
      <c r="B17" s="1" t="s">
        <v>24</v>
      </c>
      <c r="C17" s="18" t="s">
        <v>40</v>
      </c>
      <c r="D17" s="19" t="str">
        <f>[1]НАПИТКИ!$P$220</f>
        <v>Сок фруктовый</v>
      </c>
      <c r="E17" s="34">
        <f>[1]НАПИТКИ!$P$223</f>
        <v>200</v>
      </c>
      <c r="F17" s="29"/>
      <c r="G17" s="35">
        <f>[1]НАПИТКИ!$R$241</f>
        <v>24.888888888888889</v>
      </c>
      <c r="H17" s="35">
        <f>[1]НАПИТКИ!$L$241</f>
        <v>2</v>
      </c>
      <c r="I17" s="35">
        <f>[1]НАПИТКИ!$N$241</f>
        <v>0.16666666666666666</v>
      </c>
      <c r="J17" s="35">
        <f>[1]НАПИТКИ!$P$241</f>
        <v>3.7777777777777777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/>
      <c r="D20" s="19" t="s">
        <v>41</v>
      </c>
      <c r="E20" s="34">
        <v>18</v>
      </c>
      <c r="F20" s="30"/>
      <c r="G20" s="35">
        <v>92.8</v>
      </c>
      <c r="H20" s="35">
        <v>2.0699999999999998</v>
      </c>
      <c r="I20" s="35">
        <v>5.4</v>
      </c>
      <c r="J20" s="35">
        <v>7.4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793</v>
      </c>
      <c r="F21" s="22">
        <v>75.52</v>
      </c>
      <c r="G21" s="22">
        <f>SUM(G13:G20)</f>
        <v>786.06603174603174</v>
      </c>
      <c r="H21" s="22">
        <f>SUM(H13:H20)</f>
        <v>23.955714285714286</v>
      </c>
      <c r="I21" s="22">
        <f>SUM(I13:I20)</f>
        <v>35.368095238095236</v>
      </c>
      <c r="J21" s="23">
        <f>SUM(J13:J20)</f>
        <v>90.884920634920633</v>
      </c>
    </row>
    <row r="22" spans="1:13">
      <c r="E22" s="31">
        <f>E21+E12</f>
        <v>1343</v>
      </c>
      <c r="F22" s="32"/>
      <c r="G22" s="33">
        <f>G21+G12</f>
        <v>1348.5438095238096</v>
      </c>
      <c r="H22" s="33">
        <f>H21+H12</f>
        <v>41.455714285714294</v>
      </c>
      <c r="I22" s="33">
        <f>I21+I12</f>
        <v>61.808095238095234</v>
      </c>
      <c r="J22" s="33">
        <f>J21+J12</f>
        <v>154.56465919701213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2023-01-20T06:53:57Z</dcterms:modified>
</cp:coreProperties>
</file>