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8"/>
  <c r="D18"/>
  <c r="E17"/>
  <c r="D17"/>
  <c r="E16"/>
  <c r="D16"/>
  <c r="E15"/>
  <c r="D15"/>
  <c r="E14"/>
  <c r="D14"/>
  <c r="E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<sst xmlns="http://schemas.openxmlformats.org/spreadsheetml/2006/main" count="43" uniqueCount="39">
  <si>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</si>
  <si>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</si>
  <si>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</si>
  <si>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</si>
  <si>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</si>
  <si>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</si>
  <si>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</si>
  <si>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</si>
  <si>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</si>
  <si>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</si>
  <si>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</si>
  <si>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</si>
  <si>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</si>
  <si>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</si>
  <si>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</si>
  <si>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</si>
  <si>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</si>
  <si>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</si>
  <si>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</si>
  <si>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</si>
  <si>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</si>
  <si>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</si>
  <si>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</si>
  <si>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</si>
  <si>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</si>
  <si>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</si>
  <si>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</si>
  <si>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</si>
  <si>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</si>
  <si>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</si>
  <si>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</si>
  <si>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</si>
  <si>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</si>
  <si>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</si>
  <si>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</si>
  <si>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</si>
  <si>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</si>
  <si>
    <t>1.1-100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</si>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</sst>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11.2</v>
          </cell>
          <cell r="C198">
            <v>9.4</v>
          </cell>
          <cell r="E198">
            <v>13.5</v>
          </cell>
          <cell r="G198">
            <v>195.6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80.5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44839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27</v>
      </c>
      <c r="D4" s="30" t="str">
        <f>'[1]ФРУКТЫ, ОВОЩИ'!$E$303</f>
        <v>Салат из моркови</v>
      </c>
      <c r="E4" s="31">
        <f>'[1]ФРУКТЫ, ОВОЩИ'!$E$306</f>
        <v>60</v>
      </c>
      <c r="F4" s="28">
        <v>75.260000000000005</v>
      </c>
      <c r="G4" s="32">
        <f>'[1]ФРУКТЫ, ОВОЩИ'!$G$324</f>
        <v>73.5</v>
      </c>
      <c r="H4" s="32">
        <f>'[1]ФРУКТЫ, ОВОЩИ'!$A$324</f>
        <v>0.6</v>
      </c>
      <c r="I4" s="32">
        <f>'[1]ФРУКТЫ, ОВОЩИ'!$C$324</f>
        <v>4.4000000000000004</v>
      </c>
      <c r="J4" s="32">
        <f>'[1]ФРУКТЫ, ОВОЩИ'!$E$324</f>
        <v>5.4</v>
      </c>
    </row>
    <row r="5" spans="1:10" ht="17.100000000000001" customHeight="1">
      <c r="A5" s="16"/>
      <c r="B5" s="17" t="s">
        <v>23</v>
      </c>
      <c r="C5" s="29" t="s">
        <v>28</v>
      </c>
      <c r="D5" s="30" t="str">
        <f>'[1]МЯСО, РЫБА'!$E$178</f>
        <v>Плов с мясом</v>
      </c>
      <c r="E5" s="31">
        <f>'[1]МЯСО, РЫБА'!$E$181</f>
        <v>240</v>
      </c>
      <c r="F5" s="24"/>
      <c r="G5" s="37">
        <f>'[1]МЯСО, РЫБА'!$G$198</f>
        <v>195.6</v>
      </c>
      <c r="H5" s="37">
        <f>'[1]МЯСО, РЫБА'!$A$198</f>
        <v>11.2</v>
      </c>
      <c r="I5" s="37">
        <f>'[1]МЯСО, РЫБА'!$C$198</f>
        <v>9.4</v>
      </c>
      <c r="J5" s="37">
        <f>'[1]МЯСО, РЫБА'!$E$198</f>
        <v>13.5</v>
      </c>
    </row>
    <row r="6" spans="1:10" ht="17.100000000000001" customHeight="1">
      <c r="A6" s="16"/>
      <c r="B6" s="18" t="s">
        <v>24</v>
      </c>
      <c r="C6" s="29" t="s">
        <v>29</v>
      </c>
      <c r="D6" s="30" t="str">
        <f>[1]НАПИТКИ!$P$480</f>
        <v xml:space="preserve">Кефир </v>
      </c>
      <c r="E6" s="31">
        <f>[1]НАПИТКИ!$P$483</f>
        <v>200</v>
      </c>
      <c r="F6" s="24"/>
      <c r="G6" s="32">
        <f>[1]НАПИТКИ!$R$503</f>
        <v>94.52</v>
      </c>
      <c r="H6" s="32">
        <f>[1]НАПИТКИ!$L$503</f>
        <v>5</v>
      </c>
      <c r="I6" s="32">
        <f>[1]НАПИТКИ!$N$503</f>
        <v>4.38</v>
      </c>
      <c r="J6" s="32">
        <f>[1]НАПИТКИ!$P$503</f>
        <v>8.18</v>
      </c>
    </row>
    <row r="7" spans="1:10" ht="17.100000000000001" customHeight="1">
      <c r="A7" s="16"/>
      <c r="B7" s="18"/>
      <c r="C7" s="29" t="s">
        <v>30</v>
      </c>
      <c r="D7" s="30" t="str">
        <f>'[1]ГАСТРОНОМИЯ, ВЫПЕЧКА'!$E$223</f>
        <v>Кондитерское изделие (печенье сахарное)</v>
      </c>
      <c r="E7" s="31">
        <f>'[1]ГАСТРОНОМИЯ, ВЫПЕЧКА'!$E$226</f>
        <v>25</v>
      </c>
      <c r="F7" s="24"/>
      <c r="G7" s="32">
        <f>'[1]ГАСТРОНОМИЯ, ВЫПЕЧКА'!$G$244</f>
        <v>68.3</v>
      </c>
      <c r="H7" s="32">
        <f>'[1]ГАСТРОНОМИЯ, ВЫПЕЧКА'!$A$244</f>
        <v>1.6</v>
      </c>
      <c r="I7" s="32">
        <f>'[1]ГАСТРОНОМИЯ, ВЫПЕЧКА'!$C$244</f>
        <v>2</v>
      </c>
      <c r="J7" s="32">
        <f>'[1]ГАСТРОНОМИЯ, ВЫПЕЧКА'!$E$244</f>
        <v>11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31</v>
      </c>
      <c r="D11" s="30" t="str">
        <f>'[1]ФРУКТЫ, ОВОЩИ'!$E$517</f>
        <v>Салат из свеклы с солеными огурцами</v>
      </c>
      <c r="E11" s="31">
        <f>'[1]ФРУКТЫ, ОВОЩИ'!$E$520</f>
        <v>60</v>
      </c>
      <c r="F11" s="27">
        <v>75.52</v>
      </c>
      <c r="G11" s="32">
        <f>'[1]ФРУКТЫ, ОВОЩИ'!$G$538</f>
        <v>63.09</v>
      </c>
      <c r="H11" s="32">
        <f>'[1]ФРУКТЫ, ОВОЩИ'!$A$538</f>
        <v>0.72</v>
      </c>
      <c r="I11" s="32">
        <f>'[1]ФРУКТЫ, ОВОЩИ'!$C$538</f>
        <v>4.4000000000000004</v>
      </c>
      <c r="J11" s="32">
        <f>'[1]ФРУКТЫ, ОВОЩИ'!$E$538</f>
        <v>2.82</v>
      </c>
    </row>
    <row r="12" spans="1:10" ht="18" customHeight="1">
      <c r="A12" s="16"/>
      <c r="B12" s="17" t="s">
        <v>13</v>
      </c>
      <c r="C12" s="29" t="s">
        <v>32</v>
      </c>
      <c r="D12" s="30" t="str">
        <f>[1]СУПЫ!$E$349</f>
        <v>Суп картофельный с макаронными изделиями</v>
      </c>
      <c r="E12" s="31">
        <f>[1]СУПЫ!$E$352</f>
        <v>200</v>
      </c>
      <c r="F12" s="18"/>
      <c r="G12" s="36">
        <f>[1]СУПЫ!$G$370</f>
        <v>57.7</v>
      </c>
      <c r="H12" s="36">
        <f>[1]СУПЫ!$A$370</f>
        <v>2.4</v>
      </c>
      <c r="I12" s="36">
        <f>[1]СУПЫ!$C$370</f>
        <v>2.7</v>
      </c>
      <c r="J12" s="36">
        <f>[1]СУПЫ!$E$370</f>
        <v>5.9</v>
      </c>
    </row>
    <row r="13" spans="1:10" ht="18" customHeight="1">
      <c r="A13" s="16"/>
      <c r="B13" s="17" t="s">
        <v>14</v>
      </c>
      <c r="C13" s="29" t="s">
        <v>33</v>
      </c>
      <c r="D13" s="30" t="s">
        <v>34</v>
      </c>
      <c r="E13" s="31">
        <f>'[1]МЯСО, РЫБА'!$E$140</f>
        <v>90</v>
      </c>
      <c r="F13" s="18"/>
      <c r="G13" s="37">
        <f>'[1]МЯСО, РЫБА'!$G$156</f>
        <v>205</v>
      </c>
      <c r="H13" s="37">
        <f>'[1]МЯСО, РЫБА'!$A$156</f>
        <v>10.4</v>
      </c>
      <c r="I13" s="37">
        <f>'[1]МЯСО, РЫБА'!$C$156</f>
        <v>9.5</v>
      </c>
      <c r="J13" s="37">
        <f>'[1]МЯСО, РЫБА'!$E$156</f>
        <v>17.7</v>
      </c>
    </row>
    <row r="14" spans="1:10" ht="18" customHeight="1">
      <c r="A14" s="16"/>
      <c r="B14" s="18" t="s">
        <v>38</v>
      </c>
      <c r="C14" s="34" t="s">
        <v>35</v>
      </c>
      <c r="D14" s="30" t="str">
        <f>[1]ГАРНИРЫ!$E$139</f>
        <v>Капуста тушеная</v>
      </c>
      <c r="E14" s="35">
        <f>[1]ГАРНИРЫ!$E$142</f>
        <v>150</v>
      </c>
      <c r="F14" s="18"/>
      <c r="G14" s="36">
        <f>[1]ГАРНИРЫ!$G$160</f>
        <v>80.5</v>
      </c>
      <c r="H14" s="36">
        <f>[1]ГАРНИРЫ!$A$160</f>
        <v>3.875</v>
      </c>
      <c r="I14" s="36">
        <f>[1]ГАРНИРЫ!$C$160</f>
        <v>5</v>
      </c>
      <c r="J14" s="36">
        <f>[1]ГАРНИРЫ!$E$160</f>
        <v>10.5</v>
      </c>
    </row>
    <row r="15" spans="1:10" ht="18" customHeight="1">
      <c r="A15" s="16"/>
      <c r="B15" s="18" t="s">
        <v>24</v>
      </c>
      <c r="C15" s="29" t="s">
        <v>36</v>
      </c>
      <c r="D15" s="30" t="str">
        <f>[1]НАПИТКИ!$P$308</f>
        <v>Компот из смеси сухофруктов</v>
      </c>
      <c r="E15" s="31">
        <f>[1]НАПИТКИ!$P$311</f>
        <v>200</v>
      </c>
      <c r="F15" s="18"/>
      <c r="G15" s="32">
        <f>[1]НАПИТКИ!$R$331</f>
        <v>111.73333333333333</v>
      </c>
      <c r="H15" s="32">
        <f>[1]НАПИТКИ!$L$331</f>
        <v>0.48000000000000004</v>
      </c>
      <c r="I15" s="32">
        <f>[1]НАПИТКИ!$N$331</f>
        <v>0</v>
      </c>
      <c r="J15" s="32">
        <f>[1]НАПИТКИ!$P$331</f>
        <v>27.333333333333332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37</v>
      </c>
      <c r="D18" s="30" t="str">
        <f>'[1]ФРУКТЫ, ОВОЩИ'!$P$11</f>
        <v>Фрукты свежие (яблоки)</v>
      </c>
      <c r="E18" s="31">
        <f>'[1]ФРУКТЫ, ОВОЩИ'!$E$14</f>
        <v>100</v>
      </c>
      <c r="F18" s="22"/>
      <c r="G18" s="32">
        <f>'[1]ФРУКТЫ, ОВОЩИ'!$G$27</f>
        <v>45</v>
      </c>
      <c r="H18" s="32">
        <f>'[1]ФРУКТЫ, ОВОЩИ'!$A$27</f>
        <v>0.4</v>
      </c>
      <c r="I18" s="32">
        <f>'[1]ФРУКТЫ, ОВОЩИ'!$C$27</f>
        <v>0.4</v>
      </c>
      <c r="J18" s="32">
        <f>'[1]ФРУКТЫ, ОВОЩИ'!$E$27</f>
        <v>10.4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2022-10-05T05:05:51Z</dcterms:modified>
</cp:coreProperties>
</file>